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修了認定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<sst xmlns="http://schemas.openxmlformats.org/spreadsheetml/2006/main" count="91" uniqueCount="34">
  <si>
    <t>最終３回</t>
  </si>
  <si>
    <t>回数</t>
  </si>
  <si>
    <t>修了
認定</t>
  </si>
  <si>
    <t>累積
成功率</t>
  </si>
  <si>
    <t>全て成功</t>
  </si>
  <si>
    <t>鼻腔内のたんの吸引</t>
  </si>
  <si>
    <t>気管カニューレ内部のたんの吸引</t>
  </si>
  <si>
    <t>胃ろう又は腸ろうによる経管栄養</t>
  </si>
  <si>
    <t>経鼻経管栄養</t>
  </si>
  <si>
    <t>不成功有り</t>
  </si>
  <si>
    <t>○</t>
  </si>
  <si>
    <t>類型</t>
  </si>
  <si>
    <t>区　　　　分</t>
  </si>
  <si>
    <t>×</t>
  </si>
  <si>
    <t>３　指導看護師名</t>
  </si>
  <si>
    <t>※</t>
  </si>
  <si>
    <t>成功率</t>
  </si>
  <si>
    <t>最終３回</t>
  </si>
  <si>
    <t>計</t>
  </si>
  <si>
    <t>　回数が不足する場合は、適宜追加してください。</t>
  </si>
  <si>
    <t>２　研修受講者名</t>
  </si>
  <si>
    <t>１　受講番号</t>
  </si>
  <si>
    <t>第一号研修
第二号研修</t>
  </si>
  <si>
    <t>口腔内のたんの吸引</t>
  </si>
  <si>
    <t>　　（b）最終３回のケアの実施において不成功が１回もないこと（連続３回成功）</t>
  </si>
  <si>
    <t>　　（a）累積成功率が70％以上であること</t>
  </si>
  <si>
    <t>【修了判定基準】</t>
  </si>
  <si>
    <t>　　要項で定める回数以上の実地研修を実施し、下記(a),(b)のいずれも満たす場合</t>
  </si>
  <si>
    <t>　上記表には、「実地研修評価票」の全ての項目について実地研修指導講師の評価結果が「手順どおりに実施できている（評価判定基準「ア」）」と認められた場合に「○」印を記入してください。</t>
  </si>
  <si>
    <t>実地研修実施結果一覧表</t>
  </si>
  <si>
    <t>○○○</t>
  </si>
  <si>
    <t>新潟　太郎</t>
  </si>
  <si>
    <t>長岡　花子</t>
  </si>
  <si>
    <t>第一号研修
第二号研修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</si>
</sst>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u val="single"/>
      <sz val="11"/>
      <color indexed="10"/>
      <name val="ＭＳ 明朝"/>
      <family val="1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name val="Calibri"/>
      <family val="3"/>
    </font>
    <font>
      <u val="single"/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0" fontId="4" fillId="0" borderId="13" xfId="42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0" fontId="4" fillId="0" borderId="14" xfId="42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238125</xdr:colOff>
      <xdr:row>0</xdr:row>
      <xdr:rowOff>219075</xdr:rowOff>
    </xdr:from>
    <xdr:to>
      <xdr:col>42</xdr:col>
      <xdr:colOff>152400</xdr:colOff>
      <xdr:row>2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8791575" y="219075"/>
          <a:ext cx="154305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8</xdr:row>
      <xdr:rowOff>0</xdr:rowOff>
    </xdr:from>
    <xdr:to>
      <xdr:col>10</xdr:col>
      <xdr:colOff>9525</xdr:colOff>
      <xdr:row>9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371600"/>
          <a:ext cx="695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2"/>
  <sheetViews>
    <sheetView tabSelected="1" zoomScalePageLayoutView="0" workbookViewId="0" topLeftCell="A1">
      <selection activeCell="D19" sqref="D19"/>
    </sheetView>
  </sheetViews>
  <sheetFormatPr defaultColWidth="9.00390625" defaultRowHeight="30" customHeight="1"/>
  <cols>
    <col min="1" max="1" width="1.25" style="2" customWidth="1"/>
    <col min="2" max="2" width="11.625" style="2" customWidth="1"/>
    <col min="3" max="3" width="3.75390625" style="2" customWidth="1"/>
    <col min="4" max="4" width="15.625" style="2" customWidth="1"/>
    <col min="5" max="34" width="2.625" style="2" customWidth="1"/>
    <col min="35" max="35" width="1.25" style="2" customWidth="1"/>
    <col min="36" max="36" width="8.50390625" style="2" bestFit="1" customWidth="1"/>
    <col min="37" max="37" width="11.625" style="2" customWidth="1"/>
    <col min="38" max="38" width="1.25" style="2" customWidth="1"/>
    <col min="39" max="42" width="2.50390625" style="2" hidden="1" customWidth="1"/>
    <col min="43" max="43" width="7.50390625" style="2" bestFit="1" customWidth="1"/>
    <col min="44" max="16384" width="9.00390625" style="2" customWidth="1"/>
  </cols>
  <sheetData>
    <row r="1" spans="1:43" ht="22.5" customHeight="1">
      <c r="A1" s="32"/>
      <c r="B1" s="32"/>
      <c r="C1" s="32"/>
      <c r="D1" s="32"/>
      <c r="E1" s="32"/>
      <c r="F1" s="42" t="s">
        <v>29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32"/>
      <c r="AJ1" s="32"/>
      <c r="AK1" s="32"/>
      <c r="AL1" s="32"/>
      <c r="AM1" s="32"/>
      <c r="AN1" s="32"/>
      <c r="AO1" s="32"/>
      <c r="AP1" s="32"/>
      <c r="AQ1" s="32"/>
    </row>
    <row r="2" spans="1:43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2.5" customHeight="1">
      <c r="A3" s="3"/>
      <c r="D3" s="31" t="s">
        <v>21</v>
      </c>
      <c r="E3" s="41" t="s">
        <v>30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4:19" ht="22.5" customHeight="1">
      <c r="D4" s="31" t="s">
        <v>20</v>
      </c>
      <c r="E4" s="41" t="s">
        <v>31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4:19" ht="22.5" customHeight="1">
      <c r="D5" s="31" t="s">
        <v>14</v>
      </c>
      <c r="E5" s="41" t="s">
        <v>32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5:11" ht="22.5" customHeight="1" thickBot="1">
      <c r="E6" s="4"/>
      <c r="F6" s="4"/>
      <c r="G6" s="4"/>
      <c r="H6" s="4"/>
      <c r="I6" s="4"/>
      <c r="J6" s="4"/>
      <c r="K6" s="4"/>
    </row>
    <row r="7" spans="5:37" ht="22.5" customHeight="1" hidden="1">
      <c r="E7" s="3"/>
      <c r="F7" s="4"/>
      <c r="G7" s="4"/>
      <c r="H7" s="4"/>
      <c r="I7" s="4"/>
      <c r="J7" s="4"/>
      <c r="K7" s="4"/>
      <c r="AJ7" s="3" t="s">
        <v>10</v>
      </c>
      <c r="AK7" s="2" t="s">
        <v>4</v>
      </c>
    </row>
    <row r="8" spans="5:37" ht="22.5" customHeight="1" hidden="1" thickBot="1">
      <c r="E8" s="3"/>
      <c r="AJ8" s="3" t="s">
        <v>13</v>
      </c>
      <c r="AK8" s="2" t="s">
        <v>9</v>
      </c>
    </row>
    <row r="9" spans="2:43" ht="45" customHeight="1">
      <c r="B9" s="5" t="s">
        <v>11</v>
      </c>
      <c r="C9" s="40" t="s">
        <v>12</v>
      </c>
      <c r="D9" s="40"/>
      <c r="E9" s="15">
        <v>1</v>
      </c>
      <c r="F9" s="15">
        <v>2</v>
      </c>
      <c r="G9" s="15">
        <v>3</v>
      </c>
      <c r="H9" s="15">
        <v>4</v>
      </c>
      <c r="I9" s="15">
        <v>5</v>
      </c>
      <c r="J9" s="15">
        <v>6</v>
      </c>
      <c r="K9" s="15">
        <v>7</v>
      </c>
      <c r="L9" s="15">
        <v>8</v>
      </c>
      <c r="M9" s="15">
        <v>9</v>
      </c>
      <c r="N9" s="15">
        <v>10</v>
      </c>
      <c r="O9" s="15">
        <v>11</v>
      </c>
      <c r="P9" s="15">
        <v>12</v>
      </c>
      <c r="Q9" s="15">
        <v>13</v>
      </c>
      <c r="R9" s="15">
        <v>14</v>
      </c>
      <c r="S9" s="15">
        <v>15</v>
      </c>
      <c r="T9" s="15">
        <v>16</v>
      </c>
      <c r="U9" s="15">
        <v>17</v>
      </c>
      <c r="V9" s="15">
        <v>18</v>
      </c>
      <c r="W9" s="15">
        <v>19</v>
      </c>
      <c r="X9" s="15">
        <v>20</v>
      </c>
      <c r="Y9" s="15">
        <v>21</v>
      </c>
      <c r="Z9" s="15">
        <v>22</v>
      </c>
      <c r="AA9" s="15">
        <v>23</v>
      </c>
      <c r="AB9" s="15">
        <v>24</v>
      </c>
      <c r="AC9" s="15">
        <v>25</v>
      </c>
      <c r="AD9" s="15">
        <v>26</v>
      </c>
      <c r="AE9" s="15">
        <v>27</v>
      </c>
      <c r="AF9" s="15">
        <v>28</v>
      </c>
      <c r="AG9" s="15">
        <v>29</v>
      </c>
      <c r="AH9" s="15">
        <v>30</v>
      </c>
      <c r="AI9" s="7"/>
      <c r="AJ9" s="8" t="s">
        <v>3</v>
      </c>
      <c r="AK9" s="6" t="s">
        <v>0</v>
      </c>
      <c r="AL9" s="24"/>
      <c r="AM9" s="25" t="s">
        <v>16</v>
      </c>
      <c r="AN9" s="25" t="s">
        <v>17</v>
      </c>
      <c r="AO9" s="25" t="s">
        <v>1</v>
      </c>
      <c r="AP9" s="20" t="s">
        <v>18</v>
      </c>
      <c r="AQ9" s="21" t="s">
        <v>2</v>
      </c>
    </row>
    <row r="10" spans="2:43" ht="45" customHeight="1">
      <c r="B10" s="29" t="s">
        <v>22</v>
      </c>
      <c r="C10" s="34" t="s">
        <v>23</v>
      </c>
      <c r="D10" s="35"/>
      <c r="E10" s="18" t="s">
        <v>10</v>
      </c>
      <c r="F10" s="18" t="s">
        <v>13</v>
      </c>
      <c r="G10" s="18" t="s">
        <v>10</v>
      </c>
      <c r="H10" s="18" t="s">
        <v>10</v>
      </c>
      <c r="I10" s="18" t="s">
        <v>10</v>
      </c>
      <c r="J10" s="18" t="s">
        <v>10</v>
      </c>
      <c r="K10" s="18" t="s">
        <v>10</v>
      </c>
      <c r="L10" s="18" t="s">
        <v>10</v>
      </c>
      <c r="M10" s="18" t="s">
        <v>10</v>
      </c>
      <c r="N10" s="18" t="s">
        <v>10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7"/>
      <c r="AJ10" s="10">
        <f>ROUNDDOWN(COUNTIF(E10:AH10,"○")/COUNTA(E10:AH10),3)</f>
        <v>0.9</v>
      </c>
      <c r="AK10" s="9" t="s">
        <v>4</v>
      </c>
      <c r="AL10" s="24"/>
      <c r="AM10" s="2">
        <f>IF(ISERROR(AJ10),0,IF(AJ10&gt;=70%,1,0))</f>
        <v>1</v>
      </c>
      <c r="AN10" s="2">
        <f>IF(AK10="全て成功",1,0)</f>
        <v>1</v>
      </c>
      <c r="AO10" s="2">
        <f>IF(COUNTA(E10:AH10)&gt;=10,1,0)</f>
        <v>1</v>
      </c>
      <c r="AP10" s="20">
        <f>SUM(AM10:AO10)</f>
        <v>3</v>
      </c>
      <c r="AQ10" s="22" t="str">
        <f>IF(AM10=1,IF(AP10=3,"合格","不合格"),"")</f>
        <v>合格</v>
      </c>
    </row>
    <row r="11" spans="2:43" ht="45" customHeight="1">
      <c r="B11" s="29" t="s">
        <v>22</v>
      </c>
      <c r="C11" s="34" t="s">
        <v>5</v>
      </c>
      <c r="D11" s="35"/>
      <c r="E11" s="18" t="s">
        <v>13</v>
      </c>
      <c r="F11" s="18" t="s">
        <v>13</v>
      </c>
      <c r="G11" s="18" t="s">
        <v>10</v>
      </c>
      <c r="H11" s="18" t="s">
        <v>10</v>
      </c>
      <c r="I11" s="18" t="s">
        <v>10</v>
      </c>
      <c r="J11" s="18" t="s">
        <v>10</v>
      </c>
      <c r="K11" s="18" t="s">
        <v>10</v>
      </c>
      <c r="L11" s="18" t="s">
        <v>13</v>
      </c>
      <c r="M11" s="18" t="s">
        <v>10</v>
      </c>
      <c r="N11" s="18" t="s">
        <v>10</v>
      </c>
      <c r="O11" s="18" t="s">
        <v>13</v>
      </c>
      <c r="P11" s="18" t="s">
        <v>10</v>
      </c>
      <c r="Q11" s="18" t="s">
        <v>13</v>
      </c>
      <c r="R11" s="18" t="s">
        <v>13</v>
      </c>
      <c r="S11" s="18" t="s">
        <v>10</v>
      </c>
      <c r="T11" s="18" t="s">
        <v>10</v>
      </c>
      <c r="U11" s="18" t="s">
        <v>10</v>
      </c>
      <c r="V11" s="18" t="s">
        <v>10</v>
      </c>
      <c r="W11" s="18" t="s">
        <v>10</v>
      </c>
      <c r="X11" s="18" t="s">
        <v>10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7"/>
      <c r="AJ11" s="10">
        <f>ROUNDDOWN(COUNTIF(E11:AH11,"○")/COUNTA(E11:AH11),3)</f>
        <v>0.7</v>
      </c>
      <c r="AK11" s="9" t="s">
        <v>4</v>
      </c>
      <c r="AL11" s="24"/>
      <c r="AM11" s="2">
        <f>IF(ISERROR(AJ11),0,IF(AJ11&gt;=70%,1,0))</f>
        <v>1</v>
      </c>
      <c r="AN11" s="2">
        <f>IF(AK11="全て成功",1,0)</f>
        <v>1</v>
      </c>
      <c r="AO11" s="2">
        <f>IF(COUNTA(E11:AH11)&gt;=20,1,0)</f>
        <v>1</v>
      </c>
      <c r="AP11" s="20">
        <f>SUM(AM11:AO11)</f>
        <v>3</v>
      </c>
      <c r="AQ11" s="22" t="str">
        <f>IF(AM11=1,IF(AP11=3,"合格","不合格"),"")</f>
        <v>合格</v>
      </c>
    </row>
    <row r="12" spans="2:43" ht="45" customHeight="1">
      <c r="B12" s="30" t="s">
        <v>22</v>
      </c>
      <c r="C12" s="36" t="s">
        <v>7</v>
      </c>
      <c r="D12" s="37"/>
      <c r="E12" s="18" t="s">
        <v>10</v>
      </c>
      <c r="F12" s="18" t="s">
        <v>10</v>
      </c>
      <c r="G12" s="18" t="s">
        <v>10</v>
      </c>
      <c r="H12" s="18" t="s">
        <v>10</v>
      </c>
      <c r="I12" s="18" t="s">
        <v>10</v>
      </c>
      <c r="J12" s="18" t="s">
        <v>10</v>
      </c>
      <c r="K12" s="18" t="s">
        <v>10</v>
      </c>
      <c r="L12" s="18" t="s">
        <v>10</v>
      </c>
      <c r="M12" s="18" t="s">
        <v>10</v>
      </c>
      <c r="N12" s="18" t="s">
        <v>10</v>
      </c>
      <c r="O12" s="18" t="s">
        <v>10</v>
      </c>
      <c r="P12" s="18" t="s">
        <v>10</v>
      </c>
      <c r="Q12" s="18" t="s">
        <v>10</v>
      </c>
      <c r="R12" s="18" t="s">
        <v>10</v>
      </c>
      <c r="S12" s="18" t="s">
        <v>10</v>
      </c>
      <c r="T12" s="18" t="s">
        <v>10</v>
      </c>
      <c r="U12" s="18" t="s">
        <v>10</v>
      </c>
      <c r="V12" s="18" t="s">
        <v>10</v>
      </c>
      <c r="W12" s="18" t="s">
        <v>10</v>
      </c>
      <c r="X12" s="18" t="s">
        <v>10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7"/>
      <c r="AJ12" s="10">
        <f>ROUNDDOWN(COUNTIF(E12:AH12,"○")/COUNTA(E12:AH12),3)</f>
        <v>1</v>
      </c>
      <c r="AK12" s="9" t="s">
        <v>4</v>
      </c>
      <c r="AL12" s="24"/>
      <c r="AM12" s="2">
        <f>IF(ISERROR(AJ12),0,IF(AJ12&gt;=70%,1,0))</f>
        <v>1</v>
      </c>
      <c r="AN12" s="2">
        <f>IF(AK12="全て成功",1,0)</f>
        <v>1</v>
      </c>
      <c r="AO12" s="2">
        <f>IF(COUNTA(E12:AH12)&gt;=20,1,0)</f>
        <v>1</v>
      </c>
      <c r="AP12" s="20">
        <f>SUM(AM12:AO12)</f>
        <v>3</v>
      </c>
      <c r="AQ12" s="22" t="str">
        <f>IF(AM12=1,IF(AP12=3,"合格","不合格"),"")</f>
        <v>合格</v>
      </c>
    </row>
    <row r="13" spans="2:43" ht="45" customHeight="1">
      <c r="B13" s="29" t="s">
        <v>33</v>
      </c>
      <c r="C13" s="34" t="s">
        <v>6</v>
      </c>
      <c r="D13" s="35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7"/>
      <c r="AJ13" s="10" t="e">
        <f>ROUNDDOWN(COUNTIF(E13:AH13,"○")/COUNTA(E13:AH13),3)</f>
        <v>#DIV/0!</v>
      </c>
      <c r="AK13" s="9"/>
      <c r="AL13" s="24"/>
      <c r="AM13" s="2">
        <f>IF(ISERROR(AJ13),0,IF(AJ13&gt;=70%,1,0))</f>
        <v>0</v>
      </c>
      <c r="AN13" s="2">
        <f>IF(AK13="全て成功",1,0)</f>
        <v>0</v>
      </c>
      <c r="AO13" s="2">
        <f>IF(COUNTA(E13:AH13)&gt;=20,1,0)</f>
        <v>0</v>
      </c>
      <c r="AP13" s="20">
        <f>SUM(AM13:AO13)</f>
        <v>0</v>
      </c>
      <c r="AQ13" s="22">
        <f>IF(AM13=1,IF(AP13=3,"合格","不合格"),"")</f>
      </c>
    </row>
    <row r="14" spans="2:43" ht="45" customHeight="1" thickBot="1">
      <c r="B14" s="43" t="s">
        <v>33</v>
      </c>
      <c r="C14" s="38" t="s">
        <v>8</v>
      </c>
      <c r="D14" s="3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7"/>
      <c r="AJ14" s="12" t="e">
        <f>ROUNDDOWN(COUNTIF(E14:AH14,"○")/COUNTA(E14:AH14),3)</f>
        <v>#DIV/0!</v>
      </c>
      <c r="AK14" s="11"/>
      <c r="AL14" s="24"/>
      <c r="AM14" s="2">
        <f>IF(ISERROR(AJ14),0,IF(AJ14&gt;=70%,1,0))</f>
        <v>0</v>
      </c>
      <c r="AN14" s="2">
        <f>IF(AK14="全て成功",1,0)</f>
        <v>0</v>
      </c>
      <c r="AO14" s="2">
        <f>IF(COUNTA(E14:AH14)&gt;=20,1,0)</f>
        <v>0</v>
      </c>
      <c r="AP14" s="20">
        <f>SUM(AM14:AO14)</f>
        <v>0</v>
      </c>
      <c r="AQ14" s="23">
        <f>IF(AM14=1,IF(AP14=3,"合格","不合格"),"")</f>
      </c>
    </row>
    <row r="15" spans="2:43" ht="11.2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0"/>
    </row>
    <row r="16" spans="2:43" ht="27" customHeight="1">
      <c r="B16" s="26" t="s">
        <v>15</v>
      </c>
      <c r="C16" s="33" t="s">
        <v>28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2:43" ht="13.5">
      <c r="B17" s="26" t="s">
        <v>15</v>
      </c>
      <c r="C17" s="33" t="s">
        <v>19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2:43" ht="22.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ht="18.75" customHeight="1">
      <c r="A19" s="2" t="s">
        <v>26</v>
      </c>
    </row>
    <row r="20" ht="18.75" customHeight="1">
      <c r="A20" s="2" t="s">
        <v>27</v>
      </c>
    </row>
    <row r="21" ht="18.75" customHeight="1">
      <c r="A21" s="2" t="s">
        <v>25</v>
      </c>
    </row>
    <row r="22" ht="18.75" customHeight="1">
      <c r="A22" s="2" t="s">
        <v>24</v>
      </c>
    </row>
  </sheetData>
  <sheetProtection/>
  <mergeCells count="12">
    <mergeCell ref="C9:D9"/>
    <mergeCell ref="C16:AQ16"/>
    <mergeCell ref="E3:S3"/>
    <mergeCell ref="E4:S4"/>
    <mergeCell ref="E5:S5"/>
    <mergeCell ref="F1:AH1"/>
    <mergeCell ref="C17:AQ17"/>
    <mergeCell ref="C10:D10"/>
    <mergeCell ref="C11:D11"/>
    <mergeCell ref="C13:D13"/>
    <mergeCell ref="C12:D12"/>
    <mergeCell ref="C14:D14"/>
  </mergeCells>
  <conditionalFormatting sqref="AJ10:AJ14">
    <cfRule type="expression" priority="1" dxfId="1" stopIfTrue="1">
      <formula>ISERROR($AJ10)</formula>
    </cfRule>
  </conditionalFormatting>
  <dataValidations count="2">
    <dataValidation type="list" allowBlank="1" showInputMessage="1" showErrorMessage="1" sqref="AK10:AK14">
      <formula1>$AK$7:$AK$8</formula1>
    </dataValidation>
    <dataValidation type="list" allowBlank="1" showInputMessage="1" showErrorMessage="1" sqref="E10:AH14">
      <formula1>$AJ$7:$AJ$8</formula1>
    </dataValidation>
  </dataValidations>
  <printOptions/>
  <pageMargins left="0.33" right="0.31" top="1" bottom="0.16" header="0.512" footer="0.16"/>
  <pageSetup horizontalDpi="600" verticalDpi="600" orientation="landscape" paperSize="9" r:id="rId2"/>
  <headerFooter alignWithMargins="0">
    <oddHeader>&amp;L&amp;"HG丸ｺﾞｼｯｸM-PRO,標準"別紙様式3（第11条関係）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B29" sqref="B29:B31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user003</cp:lastModifiedBy>
  <cp:lastPrinted>2013-02-08T02:50:35Z</cp:lastPrinted>
  <dcterms:created xsi:type="dcterms:W3CDTF">2012-01-31T04:47:58Z</dcterms:created>
  <dcterms:modified xsi:type="dcterms:W3CDTF">2016-05-11T07:31:34Z</dcterms:modified>
  <cp:category/>
  <cp:version/>
  <cp:contentType/>
  <cp:contentStatus/>
</cp:coreProperties>
</file>